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innumappa\Hópur-5\Umsj-57-SV\Lögaðilar\SV\Próf 2014\"/>
    </mc:Choice>
  </mc:AlternateContent>
  <bookViews>
    <workbookView xWindow="240" yWindow="105" windowWidth="19440" windowHeight="7680" firstSheet="4" activeTab="9"/>
  </bookViews>
  <sheets>
    <sheet name="Verkefni 12" sheetId="1" r:id="rId1"/>
    <sheet name="Verkefni 13" sheetId="2" r:id="rId2"/>
    <sheet name="Verkefni 14" sheetId="3" r:id="rId3"/>
    <sheet name="Verkefni 15" sheetId="4" r:id="rId4"/>
    <sheet name="Verkefni 16" sheetId="5" r:id="rId5"/>
    <sheet name="Verkefni 17" sheetId="6" r:id="rId6"/>
    <sheet name="Verkefni 18" sheetId="7" r:id="rId7"/>
    <sheet name="Verkefni 19" sheetId="11" r:id="rId8"/>
    <sheet name="Verkefni 20" sheetId="9" r:id="rId9"/>
    <sheet name="Verkefni 21" sheetId="12" r:id="rId10"/>
  </sheets>
  <calcPr calcId="152511"/>
</workbook>
</file>

<file path=xl/calcChain.xml><?xml version="1.0" encoding="utf-8"?>
<calcChain xmlns="http://schemas.openxmlformats.org/spreadsheetml/2006/main">
  <c r="F65" i="2" l="1"/>
  <c r="F67" i="2" s="1"/>
  <c r="F61" i="2"/>
  <c r="F56" i="2"/>
  <c r="F48" i="2"/>
  <c r="F46" i="2"/>
  <c r="F41" i="2"/>
  <c r="F69" i="2" l="1"/>
  <c r="C11" i="3"/>
  <c r="B11" i="3"/>
  <c r="D91" i="2" l="1"/>
  <c r="D113" i="2"/>
  <c r="D105" i="2"/>
  <c r="D86" i="2"/>
  <c r="D65" i="2"/>
  <c r="D61" i="2"/>
  <c r="D56" i="2"/>
  <c r="D46" i="2"/>
  <c r="D41" i="2"/>
  <c r="D48" i="2" s="1"/>
  <c r="D26" i="2"/>
  <c r="D17" i="2"/>
  <c r="D19" i="2" s="1"/>
  <c r="D10" i="2"/>
  <c r="D14" i="2" s="1"/>
  <c r="D97" i="2" l="1"/>
  <c r="D115" i="2" s="1"/>
  <c r="D119" i="2" s="1"/>
  <c r="D67" i="2"/>
  <c r="D69" i="2" s="1"/>
  <c r="D24" i="2"/>
  <c r="D28" i="2" s="1"/>
</calcChain>
</file>

<file path=xl/sharedStrings.xml><?xml version="1.0" encoding="utf-8"?>
<sst xmlns="http://schemas.openxmlformats.org/spreadsheetml/2006/main" count="123" uniqueCount="111">
  <si>
    <t>Gæti ekki verið hagkvæmara að skrifa svarið í word-skjalið, strax á eftir spurningunum?</t>
  </si>
  <si>
    <t>Verkefni 12</t>
  </si>
  <si>
    <t>Verkefni 13</t>
  </si>
  <si>
    <t>Verkefni 14</t>
  </si>
  <si>
    <t>Verkefni 15</t>
  </si>
  <si>
    <t>Verkefni 16</t>
  </si>
  <si>
    <t>Verkefni 17</t>
  </si>
  <si>
    <t>Verkefni 18</t>
  </si>
  <si>
    <t>Verkefni 19</t>
  </si>
  <si>
    <t>Verkefni 20</t>
  </si>
  <si>
    <t>Verkefni 21</t>
  </si>
  <si>
    <t>Rekstrarreikningur ársins 2013</t>
  </si>
  <si>
    <t>2013</t>
  </si>
  <si>
    <t>Seldar vörur</t>
  </si>
  <si>
    <t>Kostnaðarverð seldra vara</t>
  </si>
  <si>
    <r>
      <t xml:space="preserve">Vergur hagnaður </t>
    </r>
    <r>
      <rPr>
        <sz val="9"/>
        <rFont val="Univers 45 Light"/>
      </rPr>
      <t>.......................................................................................................................</t>
    </r>
  </si>
  <si>
    <t>Annar rekstrarkostnaður</t>
  </si>
  <si>
    <r>
      <t xml:space="preserve">Rekstrarhagnaður </t>
    </r>
    <r>
      <rPr>
        <sz val="9"/>
        <rFont val="Univers 45 Light"/>
      </rPr>
      <t>.................................................................................................</t>
    </r>
  </si>
  <si>
    <t>Fjáreignatekjur</t>
  </si>
  <si>
    <t xml:space="preserve">Fjármagnsgjöld </t>
  </si>
  <si>
    <t>Gengismunur</t>
  </si>
  <si>
    <r>
      <rPr>
        <sz val="9"/>
        <rFont val="Univers 45 Light"/>
      </rPr>
      <t>Fjáreignatekjur og fjármagnsgjöld samtals</t>
    </r>
    <r>
      <rPr>
        <b/>
        <sz val="9"/>
        <rFont val="Univers 45 Light"/>
      </rPr>
      <t xml:space="preserve"> </t>
    </r>
    <r>
      <rPr>
        <sz val="9"/>
        <rFont val="Univers 45 Light"/>
      </rPr>
      <t>......................................................................................................</t>
    </r>
  </si>
  <si>
    <t xml:space="preserve">Áhrif dótturfélaga </t>
  </si>
  <si>
    <t xml:space="preserve">Áhrif hlutdeildarfélaga </t>
  </si>
  <si>
    <t>Tekjuskattur</t>
  </si>
  <si>
    <t>Efnahagsreikningur 31. desember 2013</t>
  </si>
  <si>
    <t>31.12.2013</t>
  </si>
  <si>
    <t>Eignir</t>
  </si>
  <si>
    <t>Rekstrarfjármunir</t>
  </si>
  <si>
    <t>Óefnislegar eignir</t>
  </si>
  <si>
    <t>Eignarhlutir í dótturfélögum</t>
  </si>
  <si>
    <t>Eignarhlutir í hlutdeildarfélögum</t>
  </si>
  <si>
    <t>Aðrar fjárfestingar</t>
  </si>
  <si>
    <t>Fastafjármunir</t>
  </si>
  <si>
    <t>Birgðir</t>
  </si>
  <si>
    <t>Viðskiptakröfur og aðrar skammtímakröfur</t>
  </si>
  <si>
    <t>Handbært fé</t>
  </si>
  <si>
    <t>Veltufjármunir</t>
  </si>
  <si>
    <t>Eignir samtals</t>
  </si>
  <si>
    <t>Eigið fé</t>
  </si>
  <si>
    <t>Hlutafé</t>
  </si>
  <si>
    <t>Lögbundinn varasjóður</t>
  </si>
  <si>
    <t>Þýðingarmunur vegna eignarhluta í félögum</t>
  </si>
  <si>
    <t>Óráðstafað eigið fé</t>
  </si>
  <si>
    <t>Skuldir</t>
  </si>
  <si>
    <t>Vaxtaberandi skuldir</t>
  </si>
  <si>
    <t>Tekjuskattsskuldbinding</t>
  </si>
  <si>
    <t>Langtímaskuldir</t>
  </si>
  <si>
    <t>Viðskiptaskuldir og aðrar skammtímaskuldir</t>
  </si>
  <si>
    <t>Skammtímaskuldir</t>
  </si>
  <si>
    <t xml:space="preserve"> </t>
  </si>
  <si>
    <t>Eigið fé og skuldir samtals</t>
  </si>
  <si>
    <t>Sjóðstreymisyfirlit ársins 2013</t>
  </si>
  <si>
    <t>Rekstrarhreyfingar</t>
  </si>
  <si>
    <t>Hagnaður ársins</t>
  </si>
  <si>
    <t>Rekstrarliðir sem hafa ekki áhrif á fjárstreymi:</t>
  </si>
  <si>
    <t>Söluhagnaður eigna</t>
  </si>
  <si>
    <t>Afskriftir</t>
  </si>
  <si>
    <t>Hrein fjármagnsgjöld</t>
  </si>
  <si>
    <t>Áhrif dótturfélaga</t>
  </si>
  <si>
    <t>Áhrif hlutdeildarfélaga</t>
  </si>
  <si>
    <t>Breytingar á rekstrartengdum eignum og skuldum</t>
  </si>
  <si>
    <t>Innheimtar vaxtatekjur</t>
  </si>
  <si>
    <t>Innborgaður arður</t>
  </si>
  <si>
    <t>Greidd vaxtagjöld</t>
  </si>
  <si>
    <t>Greiddir skattar</t>
  </si>
  <si>
    <t>Handbært fé frá rekstri</t>
  </si>
  <si>
    <t>Fjárfestingarhreyfingar</t>
  </si>
  <si>
    <t>Fjárfesting í rekstrarfjármunum</t>
  </si>
  <si>
    <t>Söluverð rekstrarfjármuna</t>
  </si>
  <si>
    <t>Keypt dótturfélag</t>
  </si>
  <si>
    <t>Keyptur eignarhlutur í hlutdeildarfélagi</t>
  </si>
  <si>
    <t>Afborganir af skuldabréfaeign</t>
  </si>
  <si>
    <t>Fjármögnunarhreyfingar</t>
  </si>
  <si>
    <t>Greiddur arður</t>
  </si>
  <si>
    <t>Keypt eigin hlutabréf</t>
  </si>
  <si>
    <t>Tekin ný langtímalán</t>
  </si>
  <si>
    <t>Afborganir langtímalána</t>
  </si>
  <si>
    <r>
      <t>Gengismunur af handbæru fé</t>
    </r>
    <r>
      <rPr>
        <sz val="9"/>
        <rFont val="Univers 45 Light"/>
      </rPr>
      <t xml:space="preserve"> ...............................................................</t>
    </r>
  </si>
  <si>
    <r>
      <t>Handbært fé í ársbyrjun</t>
    </r>
    <r>
      <rPr>
        <sz val="9"/>
        <rFont val="Univers 45 Light"/>
      </rPr>
      <t>....................................................................................</t>
    </r>
  </si>
  <si>
    <r>
      <t xml:space="preserve">Handbært fé í árslok </t>
    </r>
    <r>
      <rPr>
        <sz val="9"/>
        <rFont val="Univers 45 Light"/>
      </rPr>
      <t>....................................................................................................</t>
    </r>
  </si>
  <si>
    <t>Fjárfestingar og fjármögnun án greiðsluáhrifa:</t>
  </si>
  <si>
    <t>Breytingar á birgðum</t>
  </si>
  <si>
    <t>Breytingar á viðskiptakröfum og öðrum skammtímakröfum</t>
  </si>
  <si>
    <t>Breytingar á viðskiptaskuldum og öðrum skammtímaskuldum</t>
  </si>
  <si>
    <t>Skammtímalán, breyting</t>
  </si>
  <si>
    <t>Úr rekstrarreikningi 30. júní 2013:</t>
  </si>
  <si>
    <t>Fjárhæðir eru í þúsundum evra nema grunnhagnaður á hlut og þynntur hagnaður á hlut</t>
  </si>
  <si>
    <t>1. janúar til 30. júní</t>
  </si>
  <si>
    <t>(Tap) hagnaður tímabilsins</t>
  </si>
  <si>
    <t>Rekstrarafkoma færð beint á eigið fé</t>
  </si>
  <si>
    <t>(Heildartap) -hagnaður tímabilsins</t>
  </si>
  <si>
    <t>Grunnhagnaður á hlut (evrusent á hlut)</t>
  </si>
  <si>
    <t>Þynntur hagnaður á hlut (evrusent á hlut)</t>
  </si>
  <si>
    <t>Úr efnahagsreikningi 30. júní 2013:</t>
  </si>
  <si>
    <t>Bókfært verð A-hluta</t>
  </si>
  <si>
    <t>Bókfært verð B-hluta</t>
  </si>
  <si>
    <t>Fjöldi A-hluta í þús., nafnverð 1 kr.</t>
  </si>
  <si>
    <t>Fjöldi B-hluta í þús., nafnverð 1 kr.</t>
  </si>
  <si>
    <t>Gengi evru gagnvart íslenskri krónu:</t>
  </si>
  <si>
    <t>Að meðaltali á fyrri helmingi ársins</t>
  </si>
  <si>
    <t>30. júní 2013</t>
  </si>
  <si>
    <t>A</t>
  </si>
  <si>
    <t>B</t>
  </si>
  <si>
    <t>C</t>
  </si>
  <si>
    <t>D</t>
  </si>
  <si>
    <t>Samtals</t>
  </si>
  <si>
    <t>Hagnaður fyrir tekjuskatt ....................................................................................</t>
  </si>
  <si>
    <r>
      <t xml:space="preserve">Hagnaður ársins </t>
    </r>
    <r>
      <rPr>
        <sz val="9"/>
        <rFont val="Univers 45 Light"/>
      </rPr>
      <t>....................................................................................................</t>
    </r>
  </si>
  <si>
    <t>31.12.2012</t>
  </si>
  <si>
    <r>
      <t>Hækkun á handbæru fé</t>
    </r>
    <r>
      <rPr>
        <sz val="9"/>
        <rFont val="Univers 45 Light"/>
      </rPr>
      <t>....................................................................................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</si>
</sst>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\ ;\(\ #,##0\)"/>
    <numFmt numFmtId="165" formatCode="@\ "/>
    <numFmt numFmtId="166" formatCode="@\ *."/>
    <numFmt numFmtId="167" formatCode="#,##0\ ;\(\ * #,##0\)"/>
    <numFmt numFmtId="168" formatCode="#,##0\ ;\(* #,##0\)"/>
    <numFmt numFmtId="169" formatCode="#,##0.00\ ;\(* #,##0.00\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0C2D83"/>
      <name val="Univers 45 Light"/>
    </font>
    <font>
      <b/>
      <sz val="11"/>
      <name val="Univers 45 Light"/>
    </font>
    <font>
      <sz val="11"/>
      <name val="Univers 45 Light"/>
    </font>
    <font>
      <sz val="10"/>
      <name val="Univers 45 Light"/>
    </font>
    <font>
      <b/>
      <sz val="9"/>
      <name val="Univers 45 Light"/>
    </font>
    <font>
      <sz val="9"/>
      <name val="Univers 45 Light"/>
    </font>
    <font>
      <b/>
      <sz val="8"/>
      <name val="Univers 45 Light"/>
    </font>
    <font>
      <u/>
      <sz val="9"/>
      <name val="Univers 45 Light"/>
    </font>
    <font>
      <sz val="9"/>
      <color theme="0"/>
      <name val="Univers 45 Light"/>
    </font>
    <font>
      <b/>
      <sz val="9"/>
      <color rgb="FF0C2D83"/>
      <name val="Univers 45 Light"/>
    </font>
    <font>
      <sz val="9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22" fontId="0" fillId="0" borderId="0" xfId="0" applyNumberFormat="1" applyAlignment="1">
      <alignment horizontal="left"/>
    </xf>
    <xf numFmtId="164" fontId="3" fillId="0" borderId="0" xfId="0" applyNumberFormat="1" applyFont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164" fontId="5" fillId="0" borderId="0" xfId="0" applyNumberFormat="1" applyFont="1" applyBorder="1" applyAlignment="1">
      <alignment horizontal="centerContinuous"/>
    </xf>
    <xf numFmtId="164" fontId="4" fillId="0" borderId="0" xfId="0" applyNumberFormat="1" applyFont="1" applyFill="1"/>
    <xf numFmtId="164" fontId="6" fillId="0" borderId="0" xfId="0" applyNumberFormat="1" applyFont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165" fontId="8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7" fontId="7" fillId="0" borderId="0" xfId="0" applyNumberFormat="1" applyFont="1" applyFill="1" applyBorder="1"/>
    <xf numFmtId="166" fontId="7" fillId="0" borderId="0" xfId="0" applyNumberFormat="1" applyFont="1" applyAlignment="1">
      <alignment horizontal="center"/>
    </xf>
    <xf numFmtId="167" fontId="7" fillId="0" borderId="2" xfId="0" applyNumberFormat="1" applyFont="1" applyFill="1" applyBorder="1"/>
    <xf numFmtId="164" fontId="6" fillId="0" borderId="0" xfId="0" applyNumberFormat="1" applyFont="1" applyBorder="1" applyAlignment="1">
      <alignment horizontal="left"/>
    </xf>
    <xf numFmtId="164" fontId="9" fillId="0" borderId="0" xfId="0" applyNumberFormat="1" applyFont="1"/>
    <xf numFmtId="166" fontId="7" fillId="0" borderId="0" xfId="0" applyNumberFormat="1" applyFont="1" applyAlignment="1"/>
    <xf numFmtId="167" fontId="7" fillId="0" borderId="1" xfId="0" applyNumberFormat="1" applyFont="1" applyFill="1" applyBorder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/>
    <xf numFmtId="0" fontId="10" fillId="0" borderId="0" xfId="0" applyFont="1"/>
    <xf numFmtId="0" fontId="7" fillId="0" borderId="0" xfId="0" applyNumberFormat="1" applyFont="1" applyAlignment="1"/>
    <xf numFmtId="167" fontId="7" fillId="0" borderId="3" xfId="0" applyNumberFormat="1" applyFont="1" applyFill="1" applyBorder="1"/>
    <xf numFmtId="164" fontId="7" fillId="0" borderId="0" xfId="0" applyNumberFormat="1" applyFont="1" applyBorder="1" applyAlignment="1">
      <alignment horizontal="centerContinuous"/>
    </xf>
    <xf numFmtId="164" fontId="6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Continuous"/>
    </xf>
    <xf numFmtId="164" fontId="11" fillId="0" borderId="0" xfId="0" applyNumberFormat="1" applyFont="1"/>
    <xf numFmtId="165" fontId="6" fillId="0" borderId="0" xfId="0" quotePrefix="1" applyNumberFormat="1" applyFont="1" applyBorder="1" applyAlignment="1">
      <alignment horizontal="right"/>
    </xf>
    <xf numFmtId="166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right"/>
    </xf>
    <xf numFmtId="0" fontId="6" fillId="0" borderId="0" xfId="0" applyFont="1"/>
    <xf numFmtId="164" fontId="6" fillId="0" borderId="0" xfId="0" applyNumberFormat="1" applyFont="1" applyFill="1" applyAlignment="1">
      <alignment horizontal="center"/>
    </xf>
    <xf numFmtId="164" fontId="6" fillId="0" borderId="0" xfId="0" applyNumberFormat="1" applyFont="1" applyAlignment="1">
      <alignment horizontal="right"/>
    </xf>
    <xf numFmtId="164" fontId="10" fillId="0" borderId="0" xfId="0" applyNumberFormat="1" applyFont="1"/>
    <xf numFmtId="0" fontId="7" fillId="0" borderId="0" xfId="0" applyFont="1" applyAlignment="1">
      <alignment horizontal="right"/>
    </xf>
    <xf numFmtId="164" fontId="7" fillId="0" borderId="0" xfId="0" applyNumberFormat="1" applyFont="1" applyFill="1" applyBorder="1"/>
    <xf numFmtId="164" fontId="7" fillId="0" borderId="3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11" fillId="0" borderId="0" xfId="0" applyNumberFormat="1" applyFont="1" applyBorder="1" applyAlignment="1"/>
    <xf numFmtId="164" fontId="6" fillId="0" borderId="0" xfId="0" applyNumberFormat="1" applyFont="1" applyBorder="1" applyAlignment="1"/>
    <xf numFmtId="0" fontId="7" fillId="0" borderId="0" xfId="0" applyFont="1"/>
    <xf numFmtId="168" fontId="1" fillId="0" borderId="0" xfId="0" applyNumberFormat="1" applyFont="1"/>
    <xf numFmtId="168" fontId="0" fillId="0" borderId="0" xfId="0" applyNumberFormat="1"/>
    <xf numFmtId="168" fontId="0" fillId="0" borderId="4" xfId="0" applyNumberFormat="1" applyBorder="1"/>
    <xf numFmtId="169" fontId="0" fillId="0" borderId="0" xfId="0" applyNumberFormat="1"/>
    <xf numFmtId="14" fontId="1" fillId="0" borderId="0" xfId="0" applyNumberFormat="1" applyFont="1"/>
    <xf numFmtId="2" fontId="0" fillId="0" borderId="0" xfId="0" applyNumberFormat="1"/>
    <xf numFmtId="15" fontId="0" fillId="0" borderId="0" xfId="0" quotePrefix="1" applyNumberFormat="1"/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right" vertical="center"/>
    </xf>
    <xf numFmtId="3" fontId="13" fillId="0" borderId="5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2" fillId="0" borderId="1" xfId="0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2" fillId="0" borderId="0" xfId="0" applyFont="1" applyAlignment="1">
      <alignment horizontal="justify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31" sqref="D31"/>
    </sheetView>
  </sheetViews>
  <sheetFormatPr defaultRowHeight="15" x14ac:dyDescent="0.25"/>
  <sheetData>
    <row r="1" spans="1:9" x14ac:dyDescent="0.25">
      <c r="A1" s="1" t="s">
        <v>1</v>
      </c>
    </row>
    <row r="3" spans="1:9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workbookViewId="0">
      <selection activeCell="A3" sqref="A3:I4"/>
    </sheetView>
  </sheetViews>
  <sheetFormatPr defaultRowHeight="15" x14ac:dyDescent="0.25"/>
  <sheetData>
    <row r="1" spans="1:9" x14ac:dyDescent="0.25">
      <c r="A1" s="1" t="s">
        <v>10</v>
      </c>
    </row>
    <row r="3" spans="1:9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3" workbookViewId="0">
      <selection activeCell="H101" sqref="H101"/>
    </sheetView>
  </sheetViews>
  <sheetFormatPr defaultRowHeight="15" x14ac:dyDescent="0.25"/>
  <cols>
    <col min="1" max="1" width="32.7109375" customWidth="1"/>
  </cols>
  <sheetData>
    <row r="1" spans="1:6" x14ac:dyDescent="0.25">
      <c r="A1" s="1" t="s">
        <v>2</v>
      </c>
    </row>
    <row r="3" spans="1:6" ht="26.25" x14ac:dyDescent="0.4">
      <c r="A3" s="57" t="s">
        <v>11</v>
      </c>
      <c r="B3" s="57"/>
      <c r="C3" s="57"/>
      <c r="D3" s="57"/>
      <c r="E3" s="57"/>
      <c r="F3" s="2"/>
    </row>
    <row r="4" spans="1:6" x14ac:dyDescent="0.25">
      <c r="A4" s="3"/>
      <c r="B4" s="4"/>
      <c r="C4" s="5"/>
      <c r="D4" s="6"/>
      <c r="E4" s="6"/>
      <c r="F4" s="7"/>
    </row>
    <row r="5" spans="1:6" x14ac:dyDescent="0.25">
      <c r="A5" s="8"/>
      <c r="B5" s="8"/>
      <c r="C5" s="9"/>
      <c r="D5" s="10" t="s">
        <v>12</v>
      </c>
      <c r="E5" s="10"/>
    </row>
    <row r="6" spans="1:6" x14ac:dyDescent="0.25">
      <c r="A6" s="8"/>
      <c r="B6" s="8"/>
      <c r="C6" s="9"/>
      <c r="D6" s="11"/>
      <c r="E6" s="11"/>
    </row>
    <row r="7" spans="1:6" x14ac:dyDescent="0.25">
      <c r="A7" s="58" t="s">
        <v>13</v>
      </c>
      <c r="B7" s="58"/>
      <c r="C7" s="58"/>
      <c r="D7" s="12">
        <v>124350</v>
      </c>
      <c r="E7" s="12"/>
    </row>
    <row r="8" spans="1:6" x14ac:dyDescent="0.25">
      <c r="A8" s="58" t="s">
        <v>14</v>
      </c>
      <c r="B8" s="58"/>
      <c r="C8" s="58"/>
      <c r="D8" s="12">
        <v>-91648</v>
      </c>
      <c r="E8" s="12"/>
    </row>
    <row r="9" spans="1:6" x14ac:dyDescent="0.25">
      <c r="A9" s="8"/>
      <c r="B9" s="13"/>
      <c r="C9" s="13"/>
      <c r="D9" s="14"/>
      <c r="E9" s="12"/>
    </row>
    <row r="10" spans="1:6" x14ac:dyDescent="0.25">
      <c r="A10" s="59" t="s">
        <v>15</v>
      </c>
      <c r="B10" s="59"/>
      <c r="C10" s="59"/>
      <c r="D10" s="12">
        <f>SUM(D7:D8)</f>
        <v>32702</v>
      </c>
      <c r="E10" s="12"/>
    </row>
    <row r="11" spans="1:6" x14ac:dyDescent="0.25">
      <c r="A11" s="15"/>
      <c r="B11" s="15"/>
      <c r="C11" s="16"/>
      <c r="D11" s="12"/>
      <c r="E11" s="12"/>
    </row>
    <row r="12" spans="1:6" x14ac:dyDescent="0.25">
      <c r="A12" s="58" t="s">
        <v>16</v>
      </c>
      <c r="B12" s="58"/>
      <c r="C12" s="58"/>
      <c r="D12" s="12">
        <v>-14440</v>
      </c>
      <c r="E12" s="12"/>
    </row>
    <row r="13" spans="1:6" x14ac:dyDescent="0.25">
      <c r="A13" s="15"/>
      <c r="B13" s="13"/>
      <c r="C13" s="13"/>
      <c r="D13" s="14"/>
      <c r="E13" s="12"/>
    </row>
    <row r="14" spans="1:6" x14ac:dyDescent="0.25">
      <c r="A14" s="60" t="s">
        <v>17</v>
      </c>
      <c r="B14" s="60"/>
      <c r="C14" s="60"/>
      <c r="D14" s="12">
        <f>+D10+D12</f>
        <v>18262</v>
      </c>
      <c r="E14" s="12"/>
    </row>
    <row r="15" spans="1:6" x14ac:dyDescent="0.25">
      <c r="A15" s="17"/>
      <c r="B15" s="17"/>
      <c r="C15" s="17"/>
      <c r="D15" s="12"/>
      <c r="E15" s="12"/>
    </row>
    <row r="16" spans="1:6" x14ac:dyDescent="0.25">
      <c r="A16" s="58" t="s">
        <v>18</v>
      </c>
      <c r="B16" s="58"/>
      <c r="C16" s="58"/>
      <c r="D16" s="12">
        <v>652</v>
      </c>
      <c r="E16" s="12"/>
    </row>
    <row r="17" spans="1:6" x14ac:dyDescent="0.25">
      <c r="A17" s="58" t="s">
        <v>19</v>
      </c>
      <c r="B17" s="58"/>
      <c r="C17" s="58"/>
      <c r="D17" s="12">
        <f>-9605-600</f>
        <v>-10205</v>
      </c>
      <c r="E17" s="12"/>
    </row>
    <row r="18" spans="1:6" x14ac:dyDescent="0.25">
      <c r="A18" s="58" t="s">
        <v>20</v>
      </c>
      <c r="B18" s="58"/>
      <c r="C18" s="58"/>
      <c r="D18" s="18">
        <v>-5170</v>
      </c>
      <c r="E18" s="12"/>
    </row>
    <row r="19" spans="1:6" x14ac:dyDescent="0.25">
      <c r="A19" s="59" t="s">
        <v>21</v>
      </c>
      <c r="B19" s="59"/>
      <c r="C19" s="59"/>
      <c r="D19" s="12">
        <f>SUM(D16:D18)</f>
        <v>-14723</v>
      </c>
      <c r="E19" s="12"/>
    </row>
    <row r="20" spans="1:6" x14ac:dyDescent="0.25">
      <c r="A20" s="15"/>
      <c r="B20" s="19"/>
      <c r="C20" s="19"/>
      <c r="D20" s="14"/>
      <c r="E20" s="12"/>
    </row>
    <row r="21" spans="1:6" x14ac:dyDescent="0.25">
      <c r="A21" s="58" t="s">
        <v>22</v>
      </c>
      <c r="B21" s="58"/>
      <c r="C21" s="58"/>
      <c r="D21" s="12">
        <v>-2032</v>
      </c>
      <c r="E21" s="12"/>
    </row>
    <row r="22" spans="1:6" x14ac:dyDescent="0.25">
      <c r="A22" s="58" t="s">
        <v>23</v>
      </c>
      <c r="B22" s="58"/>
      <c r="C22" s="58"/>
      <c r="D22" s="12">
        <v>864</v>
      </c>
      <c r="E22" s="12"/>
    </row>
    <row r="23" spans="1:6" x14ac:dyDescent="0.25">
      <c r="A23" s="15"/>
      <c r="B23" s="13"/>
      <c r="C23" s="13"/>
      <c r="D23" s="14"/>
      <c r="E23" s="12"/>
    </row>
    <row r="24" spans="1:6" x14ac:dyDescent="0.25">
      <c r="A24" s="61" t="s">
        <v>107</v>
      </c>
      <c r="B24" s="59"/>
      <c r="C24" s="59"/>
      <c r="D24" s="12">
        <f>+D14+D19+D21+D22</f>
        <v>2371</v>
      </c>
      <c r="E24" s="12"/>
    </row>
    <row r="25" spans="1:6" x14ac:dyDescent="0.25">
      <c r="A25" s="15"/>
      <c r="B25" s="13"/>
      <c r="C25" s="13"/>
      <c r="D25" s="12"/>
      <c r="E25" s="12"/>
    </row>
    <row r="26" spans="1:6" x14ac:dyDescent="0.25">
      <c r="A26" s="58" t="s">
        <v>24</v>
      </c>
      <c r="B26" s="58"/>
      <c r="C26" s="58"/>
      <c r="D26" s="12">
        <f>10975+120</f>
        <v>11095</v>
      </c>
      <c r="E26" s="12"/>
    </row>
    <row r="27" spans="1:6" x14ac:dyDescent="0.25">
      <c r="A27" s="15"/>
      <c r="B27" s="13"/>
      <c r="C27" s="13"/>
      <c r="D27" s="14"/>
      <c r="E27" s="12"/>
    </row>
    <row r="28" spans="1:6" x14ac:dyDescent="0.25">
      <c r="A28" s="20" t="s">
        <v>108</v>
      </c>
      <c r="B28" s="21"/>
      <c r="C28" s="22"/>
      <c r="D28" s="18">
        <f>+D24+D26</f>
        <v>13466</v>
      </c>
      <c r="E28" s="12"/>
    </row>
    <row r="29" spans="1:6" ht="2.25" customHeight="1" x14ac:dyDescent="0.25">
      <c r="A29" s="15"/>
      <c r="B29" s="13"/>
      <c r="C29" s="13"/>
      <c r="D29" s="23"/>
      <c r="E29" s="12"/>
    </row>
    <row r="30" spans="1:6" x14ac:dyDescent="0.25">
      <c r="A30" s="15"/>
      <c r="B30" s="13"/>
      <c r="C30" s="13"/>
      <c r="D30" s="12"/>
      <c r="E30" s="12"/>
      <c r="F30" s="12"/>
    </row>
    <row r="31" spans="1:6" ht="26.25" x14ac:dyDescent="0.4">
      <c r="A31" s="57" t="s">
        <v>25</v>
      </c>
      <c r="B31" s="57"/>
      <c r="C31" s="57"/>
      <c r="D31" s="57"/>
      <c r="E31" s="57"/>
      <c r="F31" s="57"/>
    </row>
    <row r="32" spans="1:6" x14ac:dyDescent="0.25">
      <c r="A32" s="3"/>
      <c r="B32" s="8"/>
      <c r="C32" s="9"/>
      <c r="D32" s="9"/>
      <c r="E32" s="9"/>
      <c r="F32" s="24"/>
    </row>
    <row r="33" spans="1:6" x14ac:dyDescent="0.25">
      <c r="A33" s="25"/>
      <c r="B33" s="25"/>
      <c r="C33" s="26"/>
      <c r="D33" s="27"/>
      <c r="E33" s="28"/>
      <c r="F33" s="27"/>
    </row>
    <row r="34" spans="1:6" x14ac:dyDescent="0.25">
      <c r="A34" s="25"/>
      <c r="B34" s="25"/>
      <c r="C34" s="29"/>
      <c r="D34" s="10" t="s">
        <v>26</v>
      </c>
      <c r="E34" s="29"/>
      <c r="F34" s="10" t="s">
        <v>109</v>
      </c>
    </row>
    <row r="35" spans="1:6" x14ac:dyDescent="0.25">
      <c r="A35" s="30" t="s">
        <v>27</v>
      </c>
      <c r="B35" s="25"/>
      <c r="C35" s="29"/>
      <c r="D35" s="31"/>
      <c r="E35" s="29"/>
      <c r="F35" s="29"/>
    </row>
    <row r="36" spans="1:6" x14ac:dyDescent="0.25">
      <c r="A36" s="58" t="s">
        <v>28</v>
      </c>
      <c r="B36" s="58"/>
      <c r="C36" s="58"/>
      <c r="D36" s="12">
        <v>96214</v>
      </c>
      <c r="E36" s="13"/>
      <c r="F36" s="12">
        <v>101184</v>
      </c>
    </row>
    <row r="37" spans="1:6" x14ac:dyDescent="0.25">
      <c r="A37" s="62" t="s">
        <v>29</v>
      </c>
      <c r="B37" s="63"/>
      <c r="C37" s="62"/>
      <c r="D37" s="12">
        <v>135532</v>
      </c>
      <c r="E37" s="32"/>
      <c r="F37" s="12">
        <v>135532</v>
      </c>
    </row>
    <row r="38" spans="1:6" x14ac:dyDescent="0.25">
      <c r="A38" s="58" t="s">
        <v>30</v>
      </c>
      <c r="B38" s="58"/>
      <c r="C38" s="58"/>
      <c r="D38" s="12">
        <v>16028</v>
      </c>
      <c r="E38" s="32"/>
      <c r="F38" s="12">
        <v>0</v>
      </c>
    </row>
    <row r="39" spans="1:6" x14ac:dyDescent="0.25">
      <c r="A39" s="58" t="s">
        <v>31</v>
      </c>
      <c r="B39" s="58"/>
      <c r="C39" s="58"/>
      <c r="D39" s="12">
        <v>17935</v>
      </c>
      <c r="E39" s="13"/>
      <c r="F39" s="12">
        <v>12288</v>
      </c>
    </row>
    <row r="40" spans="1:6" x14ac:dyDescent="0.25">
      <c r="A40" s="58" t="s">
        <v>32</v>
      </c>
      <c r="B40" s="58"/>
      <c r="C40" s="58"/>
      <c r="D40" s="12">
        <v>4362</v>
      </c>
      <c r="E40" s="13"/>
      <c r="F40" s="12">
        <v>7370</v>
      </c>
    </row>
    <row r="41" spans="1:6" x14ac:dyDescent="0.25">
      <c r="A41" s="25"/>
      <c r="B41" s="26"/>
      <c r="C41" s="33" t="s">
        <v>33</v>
      </c>
      <c r="D41" s="23">
        <f>SUM(D36:D40)</f>
        <v>270071</v>
      </c>
      <c r="E41" s="33"/>
      <c r="F41" s="23">
        <f>SUM(F36:F40)</f>
        <v>256374</v>
      </c>
    </row>
    <row r="42" spans="1:6" x14ac:dyDescent="0.25">
      <c r="A42" s="25"/>
      <c r="B42" s="25"/>
      <c r="C42" s="34"/>
      <c r="D42" s="35"/>
      <c r="E42" s="34"/>
      <c r="F42" s="35"/>
    </row>
    <row r="43" spans="1:6" x14ac:dyDescent="0.25">
      <c r="A43" s="58" t="s">
        <v>34</v>
      </c>
      <c r="B43" s="58"/>
      <c r="C43" s="58"/>
      <c r="D43" s="12">
        <v>17245</v>
      </c>
      <c r="E43" s="13"/>
      <c r="F43" s="12">
        <v>24527</v>
      </c>
    </row>
    <row r="44" spans="1:6" x14ac:dyDescent="0.25">
      <c r="A44" s="58" t="s">
        <v>35</v>
      </c>
      <c r="B44" s="58"/>
      <c r="C44" s="58"/>
      <c r="D44" s="12">
        <v>18289</v>
      </c>
      <c r="E44" s="13"/>
      <c r="F44" s="12">
        <v>21137</v>
      </c>
    </row>
    <row r="45" spans="1:6" x14ac:dyDescent="0.25">
      <c r="A45" s="58" t="s">
        <v>36</v>
      </c>
      <c r="B45" s="58"/>
      <c r="C45" s="58"/>
      <c r="D45" s="12">
        <v>3358</v>
      </c>
      <c r="E45" s="13"/>
      <c r="F45" s="12">
        <v>18</v>
      </c>
    </row>
    <row r="46" spans="1:6" x14ac:dyDescent="0.25">
      <c r="A46" s="25"/>
      <c r="B46" s="25"/>
      <c r="C46" s="33" t="s">
        <v>37</v>
      </c>
      <c r="D46" s="23">
        <f>SUM(D43:D45)</f>
        <v>38892</v>
      </c>
      <c r="E46" s="33"/>
      <c r="F46" s="23">
        <f>SUM(F43:F45)</f>
        <v>45682</v>
      </c>
    </row>
    <row r="47" spans="1:6" x14ac:dyDescent="0.25">
      <c r="A47" s="25"/>
      <c r="B47" s="25"/>
      <c r="C47" s="32"/>
      <c r="D47" s="12"/>
      <c r="E47" s="32"/>
      <c r="F47" s="12"/>
    </row>
    <row r="48" spans="1:6" x14ac:dyDescent="0.25">
      <c r="A48" s="36"/>
      <c r="B48" s="36"/>
      <c r="C48" s="36" t="s">
        <v>38</v>
      </c>
      <c r="D48" s="18">
        <f>+D41+D46</f>
        <v>308963</v>
      </c>
      <c r="E48" s="36"/>
      <c r="F48" s="18">
        <f>+F41+F46</f>
        <v>302056</v>
      </c>
    </row>
    <row r="49" spans="1:6" ht="2.25" customHeight="1" x14ac:dyDescent="0.25">
      <c r="A49" s="25"/>
      <c r="B49" s="25"/>
      <c r="C49" s="33"/>
      <c r="D49" s="23"/>
      <c r="E49" s="33"/>
      <c r="F49" s="23"/>
    </row>
    <row r="50" spans="1:6" x14ac:dyDescent="0.25">
      <c r="A50" s="8"/>
      <c r="B50" s="8"/>
      <c r="C50" s="9"/>
      <c r="D50" s="24"/>
      <c r="E50" s="9"/>
      <c r="F50" s="24"/>
    </row>
    <row r="51" spans="1:6" x14ac:dyDescent="0.25">
      <c r="A51" s="30" t="s">
        <v>39</v>
      </c>
      <c r="B51" s="25"/>
      <c r="C51" s="29"/>
      <c r="D51" s="31"/>
      <c r="E51" s="29"/>
      <c r="F51" s="31"/>
    </row>
    <row r="52" spans="1:6" x14ac:dyDescent="0.25">
      <c r="A52" s="58" t="s">
        <v>40</v>
      </c>
      <c r="B52" s="58"/>
      <c r="C52" s="58"/>
      <c r="D52" s="12">
        <v>18613</v>
      </c>
      <c r="E52" s="13"/>
      <c r="F52" s="12">
        <v>18627</v>
      </c>
    </row>
    <row r="53" spans="1:6" x14ac:dyDescent="0.25">
      <c r="A53" s="58" t="s">
        <v>41</v>
      </c>
      <c r="B53" s="58"/>
      <c r="C53" s="58"/>
      <c r="D53" s="12">
        <v>26975</v>
      </c>
      <c r="E53" s="13"/>
      <c r="F53" s="12">
        <v>27096</v>
      </c>
    </row>
    <row r="54" spans="1:6" x14ac:dyDescent="0.25">
      <c r="A54" s="58" t="s">
        <v>42</v>
      </c>
      <c r="B54" s="58"/>
      <c r="C54" s="58"/>
      <c r="D54" s="12">
        <v>5512</v>
      </c>
      <c r="E54" s="13"/>
      <c r="F54" s="12">
        <v>820</v>
      </c>
    </row>
    <row r="55" spans="1:6" x14ac:dyDescent="0.25">
      <c r="A55" s="58" t="s">
        <v>43</v>
      </c>
      <c r="B55" s="58"/>
      <c r="C55" s="58"/>
      <c r="D55" s="18">
        <v>71630</v>
      </c>
      <c r="E55" s="13"/>
      <c r="F55" s="18">
        <v>59763</v>
      </c>
    </row>
    <row r="56" spans="1:6" x14ac:dyDescent="0.25">
      <c r="A56" s="25"/>
      <c r="B56" s="37"/>
      <c r="C56" s="38" t="s">
        <v>39</v>
      </c>
      <c r="D56" s="23">
        <f>SUM(D52:D55)</f>
        <v>122730</v>
      </c>
      <c r="E56" s="38"/>
      <c r="F56" s="23">
        <f>SUM(F52:F55)</f>
        <v>106306</v>
      </c>
    </row>
    <row r="57" spans="1:6" x14ac:dyDescent="0.25">
      <c r="A57" s="25"/>
      <c r="B57" s="25"/>
      <c r="C57" s="33"/>
      <c r="D57" s="12"/>
      <c r="E57" s="33"/>
      <c r="F57" s="12"/>
    </row>
    <row r="58" spans="1:6" x14ac:dyDescent="0.25">
      <c r="A58" s="30" t="s">
        <v>44</v>
      </c>
      <c r="B58" s="26"/>
      <c r="C58" s="34"/>
      <c r="D58" s="39"/>
      <c r="E58" s="34"/>
      <c r="F58" s="39"/>
    </row>
    <row r="59" spans="1:6" x14ac:dyDescent="0.25">
      <c r="A59" s="58" t="s">
        <v>45</v>
      </c>
      <c r="B59" s="58"/>
      <c r="C59" s="58"/>
      <c r="D59" s="39">
        <v>119226</v>
      </c>
      <c r="E59" s="13"/>
      <c r="F59" s="39">
        <v>131913</v>
      </c>
    </row>
    <row r="60" spans="1:6" x14ac:dyDescent="0.25">
      <c r="A60" s="58" t="s">
        <v>46</v>
      </c>
      <c r="B60" s="58"/>
      <c r="C60" s="58"/>
      <c r="D60" s="39">
        <v>5214</v>
      </c>
      <c r="E60" s="13"/>
      <c r="F60" s="39">
        <v>25279</v>
      </c>
    </row>
    <row r="61" spans="1:6" x14ac:dyDescent="0.25">
      <c r="A61" s="34"/>
      <c r="B61" s="13"/>
      <c r="C61" s="33" t="s">
        <v>47</v>
      </c>
      <c r="D61" s="40">
        <f>SUM(D59:D60)</f>
        <v>124440</v>
      </c>
      <c r="E61" s="33"/>
      <c r="F61" s="40">
        <f>SUM(F59:F60)</f>
        <v>157192</v>
      </c>
    </row>
    <row r="62" spans="1:6" x14ac:dyDescent="0.25">
      <c r="A62" s="34"/>
      <c r="B62" s="13"/>
      <c r="C62" s="13"/>
      <c r="D62" s="39"/>
      <c r="E62" s="13"/>
      <c r="F62" s="39"/>
    </row>
    <row r="63" spans="1:6" x14ac:dyDescent="0.25">
      <c r="A63" s="58" t="s">
        <v>45</v>
      </c>
      <c r="B63" s="58"/>
      <c r="C63" s="58"/>
      <c r="D63" s="39">
        <v>48599</v>
      </c>
      <c r="E63" s="13"/>
      <c r="F63" s="39">
        <v>26974</v>
      </c>
    </row>
    <row r="64" spans="1:6" x14ac:dyDescent="0.25">
      <c r="A64" s="58" t="s">
        <v>48</v>
      </c>
      <c r="B64" s="58"/>
      <c r="C64" s="58"/>
      <c r="D64" s="39">
        <v>13194</v>
      </c>
      <c r="E64" s="13"/>
      <c r="F64" s="39">
        <v>11584</v>
      </c>
    </row>
    <row r="65" spans="1:7" x14ac:dyDescent="0.25">
      <c r="A65" s="25"/>
      <c r="B65" s="25"/>
      <c r="C65" s="33" t="s">
        <v>49</v>
      </c>
      <c r="D65" s="23">
        <f>SUM(D63:D64)</f>
        <v>61793</v>
      </c>
      <c r="E65" s="33"/>
      <c r="F65" s="23">
        <f>SUM(F63:F64)</f>
        <v>38558</v>
      </c>
    </row>
    <row r="66" spans="1:7" x14ac:dyDescent="0.25">
      <c r="A66" s="25"/>
      <c r="B66" s="25"/>
      <c r="C66" s="33" t="s">
        <v>50</v>
      </c>
      <c r="D66" s="12"/>
      <c r="E66" s="33"/>
      <c r="F66" s="12"/>
    </row>
    <row r="67" spans="1:7" x14ac:dyDescent="0.25">
      <c r="A67" s="25"/>
      <c r="B67" s="25"/>
      <c r="C67" s="33" t="s">
        <v>44</v>
      </c>
      <c r="D67" s="18">
        <f>+D65+D61</f>
        <v>186233</v>
      </c>
      <c r="E67" s="33"/>
      <c r="F67" s="18">
        <f>+F65+F61</f>
        <v>195750</v>
      </c>
    </row>
    <row r="68" spans="1:7" x14ac:dyDescent="0.25">
      <c r="A68" s="25"/>
      <c r="B68" s="25"/>
      <c r="C68" s="33"/>
      <c r="D68" s="39"/>
      <c r="E68" s="33"/>
      <c r="F68" s="39"/>
    </row>
    <row r="69" spans="1:7" x14ac:dyDescent="0.25">
      <c r="A69" s="36"/>
      <c r="B69" s="36"/>
      <c r="C69" s="36" t="s">
        <v>51</v>
      </c>
      <c r="D69" s="18">
        <f>+D56+D67</f>
        <v>308963</v>
      </c>
      <c r="E69" s="36"/>
      <c r="F69" s="18">
        <f>+F56+F67</f>
        <v>302056</v>
      </c>
    </row>
    <row r="70" spans="1:7" ht="2.25" customHeight="1" x14ac:dyDescent="0.25">
      <c r="A70" s="25"/>
      <c r="B70" s="25"/>
      <c r="C70" s="26"/>
      <c r="D70" s="23"/>
      <c r="E70" s="26"/>
      <c r="F70" s="23"/>
    </row>
    <row r="71" spans="1:7" x14ac:dyDescent="0.25">
      <c r="A71" s="25"/>
      <c r="B71" s="25"/>
      <c r="C71" s="26"/>
      <c r="D71" s="12"/>
      <c r="E71" s="41"/>
      <c r="F71" s="12"/>
      <c r="G71" s="12"/>
    </row>
    <row r="74" spans="1:7" ht="26.25" x14ac:dyDescent="0.4">
      <c r="A74" s="57" t="s">
        <v>52</v>
      </c>
      <c r="B74" s="57"/>
      <c r="C74" s="57"/>
      <c r="D74" s="57"/>
      <c r="E74" s="57"/>
      <c r="F74" s="2"/>
    </row>
    <row r="75" spans="1:7" x14ac:dyDescent="0.25">
      <c r="A75" s="3"/>
      <c r="B75" s="4"/>
      <c r="C75" s="5"/>
      <c r="D75" s="6"/>
      <c r="E75" s="6"/>
      <c r="F75" s="6"/>
    </row>
    <row r="76" spans="1:7" x14ac:dyDescent="0.25">
      <c r="A76" s="8"/>
      <c r="B76" s="8"/>
      <c r="C76" s="9"/>
      <c r="D76" s="10" t="s">
        <v>12</v>
      </c>
      <c r="E76" s="10"/>
    </row>
    <row r="77" spans="1:7" x14ac:dyDescent="0.25">
      <c r="A77" s="42" t="s">
        <v>53</v>
      </c>
      <c r="B77" s="43"/>
      <c r="C77" s="43"/>
      <c r="D77" s="12"/>
      <c r="E77" s="12"/>
    </row>
    <row r="78" spans="1:7" x14ac:dyDescent="0.25">
      <c r="A78" s="58" t="s">
        <v>54</v>
      </c>
      <c r="B78" s="58"/>
      <c r="C78" s="58"/>
      <c r="D78" s="12"/>
      <c r="E78" s="12"/>
    </row>
    <row r="79" spans="1:7" x14ac:dyDescent="0.25">
      <c r="A79" s="44" t="s">
        <v>55</v>
      </c>
      <c r="B79" s="13"/>
      <c r="C79" s="13"/>
      <c r="D79" s="12"/>
      <c r="E79" s="12"/>
    </row>
    <row r="80" spans="1:7" x14ac:dyDescent="0.25">
      <c r="A80" s="58" t="s">
        <v>56</v>
      </c>
      <c r="B80" s="58"/>
      <c r="C80" s="58"/>
      <c r="D80" s="12"/>
      <c r="E80" s="12"/>
    </row>
    <row r="81" spans="1:5" x14ac:dyDescent="0.25">
      <c r="A81" s="58" t="s">
        <v>57</v>
      </c>
      <c r="B81" s="58"/>
      <c r="C81" s="58"/>
      <c r="D81" s="12"/>
      <c r="E81" s="12"/>
    </row>
    <row r="82" spans="1:5" x14ac:dyDescent="0.25">
      <c r="A82" s="58" t="s">
        <v>58</v>
      </c>
      <c r="B82" s="58"/>
      <c r="C82" s="58"/>
      <c r="D82" s="12"/>
      <c r="E82" s="12"/>
    </row>
    <row r="83" spans="1:5" x14ac:dyDescent="0.25">
      <c r="A83" s="58" t="s">
        <v>59</v>
      </c>
      <c r="B83" s="58"/>
      <c r="C83" s="58"/>
      <c r="D83" s="12"/>
      <c r="E83" s="12"/>
    </row>
    <row r="84" spans="1:5" x14ac:dyDescent="0.25">
      <c r="A84" s="58" t="s">
        <v>60</v>
      </c>
      <c r="B84" s="58"/>
      <c r="C84" s="58"/>
      <c r="D84" s="12"/>
      <c r="E84" s="12"/>
    </row>
    <row r="85" spans="1:5" x14ac:dyDescent="0.25">
      <c r="A85" s="58" t="s">
        <v>24</v>
      </c>
      <c r="B85" s="58"/>
      <c r="C85" s="58"/>
      <c r="D85" s="18"/>
      <c r="E85" s="12"/>
    </row>
    <row r="86" spans="1:5" x14ac:dyDescent="0.25">
      <c r="A86" s="59"/>
      <c r="B86" s="59"/>
      <c r="C86" s="59"/>
      <c r="D86" s="18">
        <f>SUM(D78:D85)</f>
        <v>0</v>
      </c>
      <c r="E86" s="12"/>
    </row>
    <row r="87" spans="1:5" x14ac:dyDescent="0.25">
      <c r="A87" s="15"/>
      <c r="B87" s="15"/>
      <c r="C87" s="16"/>
      <c r="D87" s="12"/>
      <c r="E87" s="12"/>
    </row>
    <row r="88" spans="1:5" x14ac:dyDescent="0.25">
      <c r="A88" s="58" t="s">
        <v>82</v>
      </c>
      <c r="B88" s="58"/>
      <c r="C88" s="58"/>
      <c r="D88" s="12"/>
      <c r="E88" s="12"/>
    </row>
    <row r="89" spans="1:5" x14ac:dyDescent="0.25">
      <c r="A89" s="58" t="s">
        <v>83</v>
      </c>
      <c r="B89" s="58"/>
      <c r="C89" s="58"/>
      <c r="D89" s="12"/>
      <c r="E89" s="12"/>
    </row>
    <row r="90" spans="1:5" x14ac:dyDescent="0.25">
      <c r="A90" s="58" t="s">
        <v>84</v>
      </c>
      <c r="B90" s="58"/>
      <c r="C90" s="58"/>
      <c r="D90" s="18"/>
      <c r="E90" s="12"/>
    </row>
    <row r="91" spans="1:5" x14ac:dyDescent="0.25">
      <c r="A91" s="13"/>
      <c r="B91" s="13"/>
      <c r="C91" s="38" t="s">
        <v>61</v>
      </c>
      <c r="D91" s="18">
        <f>SUM(D88:D90)</f>
        <v>0</v>
      </c>
      <c r="E91" s="12"/>
    </row>
    <row r="92" spans="1:5" x14ac:dyDescent="0.25">
      <c r="A92" s="15"/>
      <c r="B92" s="13"/>
      <c r="C92" s="13"/>
      <c r="D92" s="12"/>
      <c r="E92" s="12"/>
    </row>
    <row r="93" spans="1:5" x14ac:dyDescent="0.25">
      <c r="A93" s="58" t="s">
        <v>62</v>
      </c>
      <c r="B93" s="58"/>
      <c r="C93" s="58"/>
      <c r="D93" s="12"/>
      <c r="E93" s="12"/>
    </row>
    <row r="94" spans="1:5" x14ac:dyDescent="0.25">
      <c r="A94" s="58" t="s">
        <v>63</v>
      </c>
      <c r="B94" s="58"/>
      <c r="C94" s="58"/>
      <c r="D94" s="12"/>
      <c r="E94" s="12"/>
    </row>
    <row r="95" spans="1:5" x14ac:dyDescent="0.25">
      <c r="A95" s="58" t="s">
        <v>64</v>
      </c>
      <c r="B95" s="58"/>
      <c r="C95" s="58"/>
      <c r="D95" s="12"/>
      <c r="E95" s="12"/>
    </row>
    <row r="96" spans="1:5" x14ac:dyDescent="0.25">
      <c r="A96" s="58" t="s">
        <v>65</v>
      </c>
      <c r="B96" s="58"/>
      <c r="C96" s="58"/>
      <c r="D96" s="18"/>
      <c r="E96" s="12"/>
    </row>
    <row r="97" spans="1:5" x14ac:dyDescent="0.25">
      <c r="A97" s="13"/>
      <c r="B97" s="13"/>
      <c r="C97" s="38" t="s">
        <v>66</v>
      </c>
      <c r="D97" s="18">
        <f>+D86+D91+D93+D94+D96+D95</f>
        <v>0</v>
      </c>
      <c r="E97" s="12"/>
    </row>
    <row r="98" spans="1:5" x14ac:dyDescent="0.25">
      <c r="A98" s="17"/>
      <c r="B98" s="17"/>
      <c r="C98" s="17"/>
      <c r="D98" s="12"/>
      <c r="E98" s="12"/>
    </row>
    <row r="99" spans="1:5" x14ac:dyDescent="0.25">
      <c r="A99" s="42" t="s">
        <v>67</v>
      </c>
      <c r="B99" s="43"/>
      <c r="C99" s="43"/>
      <c r="D99" s="12"/>
      <c r="E99" s="12"/>
    </row>
    <row r="100" spans="1:5" x14ac:dyDescent="0.25">
      <c r="A100" s="58" t="s">
        <v>68</v>
      </c>
      <c r="B100" s="58"/>
      <c r="C100" s="58"/>
      <c r="D100" s="12"/>
      <c r="E100" s="12"/>
    </row>
    <row r="101" spans="1:5" x14ac:dyDescent="0.25">
      <c r="A101" s="58" t="s">
        <v>69</v>
      </c>
      <c r="B101" s="58"/>
      <c r="C101" s="58"/>
      <c r="D101" s="12"/>
      <c r="E101" s="12"/>
    </row>
    <row r="102" spans="1:5" x14ac:dyDescent="0.25">
      <c r="A102" s="58" t="s">
        <v>70</v>
      </c>
      <c r="B102" s="58"/>
      <c r="C102" s="58"/>
      <c r="D102" s="12"/>
      <c r="E102" s="12"/>
    </row>
    <row r="103" spans="1:5" x14ac:dyDescent="0.25">
      <c r="A103" s="58" t="s">
        <v>71</v>
      </c>
      <c r="B103" s="58"/>
      <c r="C103" s="58"/>
      <c r="D103" s="12"/>
      <c r="E103" s="12"/>
    </row>
    <row r="104" spans="1:5" x14ac:dyDescent="0.25">
      <c r="A104" s="58" t="s">
        <v>72</v>
      </c>
      <c r="B104" s="58"/>
      <c r="C104" s="58"/>
      <c r="D104" s="18"/>
      <c r="E104" s="12"/>
    </row>
    <row r="105" spans="1:5" x14ac:dyDescent="0.25">
      <c r="A105" s="13"/>
      <c r="B105" s="13"/>
      <c r="C105" s="38" t="s">
        <v>67</v>
      </c>
      <c r="D105" s="18">
        <f>SUM(D100:D104)</f>
        <v>0</v>
      </c>
      <c r="E105" s="12"/>
    </row>
    <row r="106" spans="1:5" x14ac:dyDescent="0.25">
      <c r="A106" s="15"/>
      <c r="B106" s="19"/>
      <c r="C106" s="19"/>
      <c r="D106" s="12"/>
      <c r="E106" s="12"/>
    </row>
    <row r="107" spans="1:5" x14ac:dyDescent="0.25">
      <c r="A107" s="42" t="s">
        <v>73</v>
      </c>
      <c r="B107" s="43"/>
      <c r="C107" s="43"/>
      <c r="D107" s="12"/>
      <c r="E107" s="12"/>
    </row>
    <row r="108" spans="1:5" x14ac:dyDescent="0.25">
      <c r="A108" s="58" t="s">
        <v>74</v>
      </c>
      <c r="B108" s="58"/>
      <c r="C108" s="58"/>
      <c r="D108" s="12"/>
      <c r="E108" s="12"/>
    </row>
    <row r="109" spans="1:5" x14ac:dyDescent="0.25">
      <c r="A109" s="58" t="s">
        <v>75</v>
      </c>
      <c r="B109" s="58"/>
      <c r="C109" s="58"/>
      <c r="D109" s="12"/>
      <c r="E109" s="12"/>
    </row>
    <row r="110" spans="1:5" x14ac:dyDescent="0.25">
      <c r="A110" s="58" t="s">
        <v>76</v>
      </c>
      <c r="B110" s="58"/>
      <c r="C110" s="58"/>
      <c r="D110" s="12"/>
      <c r="E110" s="12"/>
    </row>
    <row r="111" spans="1:5" x14ac:dyDescent="0.25">
      <c r="A111" s="58" t="s">
        <v>77</v>
      </c>
      <c r="B111" s="58"/>
      <c r="C111" s="58"/>
      <c r="D111" s="12"/>
      <c r="E111" s="12"/>
    </row>
    <row r="112" spans="1:5" x14ac:dyDescent="0.25">
      <c r="A112" s="58" t="s">
        <v>85</v>
      </c>
      <c r="B112" s="58"/>
      <c r="C112" s="58"/>
      <c r="D112" s="18"/>
      <c r="E112" s="12"/>
    </row>
    <row r="113" spans="1:5" x14ac:dyDescent="0.25">
      <c r="A113" s="13"/>
      <c r="B113" s="13"/>
      <c r="C113" s="38" t="s">
        <v>73</v>
      </c>
      <c r="D113" s="18">
        <f>SUM(D108:D112)</f>
        <v>0</v>
      </c>
      <c r="E113" s="12"/>
    </row>
    <row r="114" spans="1:5" x14ac:dyDescent="0.25">
      <c r="A114" s="58"/>
      <c r="B114" s="58"/>
      <c r="C114" s="58"/>
      <c r="D114" s="12"/>
      <c r="E114" s="12"/>
    </row>
    <row r="115" spans="1:5" x14ac:dyDescent="0.25">
      <c r="A115" s="59" t="s">
        <v>110</v>
      </c>
      <c r="B115" s="59"/>
      <c r="C115" s="59"/>
      <c r="D115" s="12">
        <f>+D97+D105+D113</f>
        <v>0</v>
      </c>
      <c r="E115" s="12"/>
    </row>
    <row r="116" spans="1:5" x14ac:dyDescent="0.25">
      <c r="A116" s="59" t="s">
        <v>78</v>
      </c>
      <c r="B116" s="59"/>
      <c r="C116" s="59"/>
      <c r="D116" s="12"/>
      <c r="E116" s="12"/>
    </row>
    <row r="117" spans="1:5" x14ac:dyDescent="0.25">
      <c r="A117" s="59" t="s">
        <v>79</v>
      </c>
      <c r="B117" s="59"/>
      <c r="C117" s="59"/>
      <c r="D117" s="18"/>
      <c r="E117" s="12"/>
    </row>
    <row r="118" spans="1:5" x14ac:dyDescent="0.25">
      <c r="A118" s="19"/>
      <c r="B118" s="19"/>
      <c r="C118" s="19"/>
      <c r="D118" s="12"/>
      <c r="E118" s="12"/>
    </row>
    <row r="119" spans="1:5" x14ac:dyDescent="0.25">
      <c r="A119" s="20" t="s">
        <v>80</v>
      </c>
      <c r="B119" s="44"/>
      <c r="C119" s="22"/>
      <c r="D119" s="18">
        <f>+D115+D116+D117</f>
        <v>0</v>
      </c>
      <c r="E119" s="12"/>
    </row>
    <row r="120" spans="1:5" ht="2.25" customHeight="1" x14ac:dyDescent="0.25">
      <c r="A120" s="15"/>
      <c r="B120" s="13"/>
      <c r="C120" s="13"/>
      <c r="D120" s="18"/>
      <c r="E120" s="12"/>
    </row>
    <row r="121" spans="1:5" x14ac:dyDescent="0.25">
      <c r="A121" s="15"/>
      <c r="B121" s="13"/>
      <c r="C121" s="13"/>
      <c r="D121" s="12"/>
      <c r="E121" s="12"/>
    </row>
    <row r="122" spans="1:5" x14ac:dyDescent="0.25">
      <c r="A122" s="42" t="s">
        <v>81</v>
      </c>
      <c r="B122" s="13"/>
      <c r="C122" s="13"/>
      <c r="D122" s="12"/>
      <c r="E122" s="12"/>
    </row>
  </sheetData>
  <mergeCells count="61">
    <mergeCell ref="A116:C116"/>
    <mergeCell ref="A117:C117"/>
    <mergeCell ref="A88:C88"/>
    <mergeCell ref="A110:C110"/>
    <mergeCell ref="A111:C111"/>
    <mergeCell ref="A112:C112"/>
    <mergeCell ref="A114:C114"/>
    <mergeCell ref="A115:C115"/>
    <mergeCell ref="A103:C103"/>
    <mergeCell ref="A104:C104"/>
    <mergeCell ref="A108:C108"/>
    <mergeCell ref="A109:C109"/>
    <mergeCell ref="A95:C95"/>
    <mergeCell ref="A96:C96"/>
    <mergeCell ref="A100:C100"/>
    <mergeCell ref="A101:C101"/>
    <mergeCell ref="A82:C82"/>
    <mergeCell ref="A83:C83"/>
    <mergeCell ref="A84:C84"/>
    <mergeCell ref="A85:C85"/>
    <mergeCell ref="A102:C102"/>
    <mergeCell ref="A86:C86"/>
    <mergeCell ref="A89:C89"/>
    <mergeCell ref="A90:C90"/>
    <mergeCell ref="A93:C93"/>
    <mergeCell ref="A94:C94"/>
    <mergeCell ref="A64:C64"/>
    <mergeCell ref="A74:E74"/>
    <mergeCell ref="A78:C78"/>
    <mergeCell ref="A80:C80"/>
    <mergeCell ref="A81:C81"/>
    <mergeCell ref="A54:C54"/>
    <mergeCell ref="A55:C55"/>
    <mergeCell ref="A59:C59"/>
    <mergeCell ref="A60:C60"/>
    <mergeCell ref="A63:C63"/>
    <mergeCell ref="A43:C43"/>
    <mergeCell ref="A44:C44"/>
    <mergeCell ref="A45:C45"/>
    <mergeCell ref="A52:C52"/>
    <mergeCell ref="A53:C53"/>
    <mergeCell ref="A36:C36"/>
    <mergeCell ref="A37:C37"/>
    <mergeCell ref="A38:C38"/>
    <mergeCell ref="A39:C39"/>
    <mergeCell ref="A40:C40"/>
    <mergeCell ref="A21:C21"/>
    <mergeCell ref="A22:C22"/>
    <mergeCell ref="A24:C24"/>
    <mergeCell ref="A26:C26"/>
    <mergeCell ref="A31:F31"/>
    <mergeCell ref="A14:C14"/>
    <mergeCell ref="A16:C16"/>
    <mergeCell ref="A17:C17"/>
    <mergeCell ref="A18:C18"/>
    <mergeCell ref="A19:C19"/>
    <mergeCell ref="A3:E3"/>
    <mergeCell ref="A7:C7"/>
    <mergeCell ref="A8:C8"/>
    <mergeCell ref="A10:C10"/>
    <mergeCell ref="A12:C12"/>
  </mergeCells>
  <pageMargins left="0.7" right="0.7" top="0.75" bottom="0.75" header="0.3" footer="0.3"/>
  <pageSetup paperSize="9" orientation="portrait" r:id="rId1"/>
  <rowBreaks count="2" manualBreakCount="2">
    <brk id="30" max="16383" man="1"/>
    <brk id="7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F11" sqref="F11"/>
    </sheetView>
  </sheetViews>
  <sheetFormatPr defaultRowHeight="15" x14ac:dyDescent="0.25"/>
  <cols>
    <col min="1" max="1" width="37.85546875" customWidth="1"/>
    <col min="2" max="2" width="9.5703125" bestFit="1" customWidth="1"/>
    <col min="3" max="3" width="10.140625" bestFit="1" customWidth="1"/>
  </cols>
  <sheetData>
    <row r="1" spans="1:3" x14ac:dyDescent="0.25">
      <c r="A1" s="1" t="s">
        <v>3</v>
      </c>
    </row>
    <row r="4" spans="1:3" x14ac:dyDescent="0.25">
      <c r="A4" s="1" t="s">
        <v>86</v>
      </c>
    </row>
    <row r="5" spans="1:3" x14ac:dyDescent="0.25">
      <c r="A5" s="64" t="s">
        <v>87</v>
      </c>
      <c r="B5" s="65" t="s">
        <v>88</v>
      </c>
      <c r="C5" s="65"/>
    </row>
    <row r="6" spans="1:3" x14ac:dyDescent="0.25">
      <c r="A6" s="64"/>
      <c r="B6" s="1">
        <v>2013</v>
      </c>
      <c r="C6" s="1">
        <v>2012</v>
      </c>
    </row>
    <row r="7" spans="1:3" ht="9.75" customHeight="1" x14ac:dyDescent="0.25">
      <c r="A7" s="64"/>
    </row>
    <row r="8" spans="1:3" x14ac:dyDescent="0.25">
      <c r="B8" s="45"/>
      <c r="C8" s="45"/>
    </row>
    <row r="9" spans="1:3" x14ac:dyDescent="0.25">
      <c r="A9" t="s">
        <v>89</v>
      </c>
      <c r="B9" s="46">
        <v>-25364</v>
      </c>
      <c r="C9" s="46">
        <v>18330</v>
      </c>
    </row>
    <row r="10" spans="1:3" x14ac:dyDescent="0.25">
      <c r="A10" t="s">
        <v>90</v>
      </c>
      <c r="B10" s="46">
        <v>3066</v>
      </c>
      <c r="C10" s="46">
        <v>16825</v>
      </c>
    </row>
    <row r="11" spans="1:3" x14ac:dyDescent="0.25">
      <c r="A11" t="s">
        <v>91</v>
      </c>
      <c r="B11" s="47">
        <f>SUM(B9:B10)</f>
        <v>-22298</v>
      </c>
      <c r="C11" s="47">
        <f>SUM(C9:C10)</f>
        <v>35155</v>
      </c>
    </row>
    <row r="12" spans="1:3" x14ac:dyDescent="0.25">
      <c r="B12" s="46"/>
      <c r="C12" s="46"/>
    </row>
    <row r="13" spans="1:3" x14ac:dyDescent="0.25">
      <c r="A13" t="s">
        <v>92</v>
      </c>
      <c r="B13" s="48"/>
      <c r="C13" s="48">
        <v>1.75</v>
      </c>
    </row>
    <row r="14" spans="1:3" x14ac:dyDescent="0.25">
      <c r="A14" t="s">
        <v>93</v>
      </c>
      <c r="B14" s="48"/>
      <c r="C14" s="48">
        <v>1.71</v>
      </c>
    </row>
    <row r="15" spans="1:3" x14ac:dyDescent="0.25">
      <c r="B15" s="46"/>
      <c r="C15" s="46"/>
    </row>
    <row r="16" spans="1:3" x14ac:dyDescent="0.25">
      <c r="A16" s="1" t="s">
        <v>94</v>
      </c>
      <c r="B16" s="46"/>
      <c r="C16" s="46"/>
    </row>
    <row r="17" spans="1:3" x14ac:dyDescent="0.25">
      <c r="B17" s="49">
        <v>41455</v>
      </c>
      <c r="C17" s="49">
        <v>41274</v>
      </c>
    </row>
    <row r="19" spans="1:3" x14ac:dyDescent="0.25">
      <c r="A19" t="s">
        <v>95</v>
      </c>
      <c r="B19" s="46">
        <v>5947</v>
      </c>
      <c r="C19" s="46">
        <v>5947</v>
      </c>
    </row>
    <row r="20" spans="1:3" x14ac:dyDescent="0.25">
      <c r="A20" t="s">
        <v>96</v>
      </c>
      <c r="B20" s="46">
        <v>623</v>
      </c>
      <c r="C20" s="46">
        <v>0</v>
      </c>
    </row>
    <row r="21" spans="1:3" x14ac:dyDescent="0.25">
      <c r="B21" s="46"/>
      <c r="C21" s="46"/>
    </row>
    <row r="22" spans="1:3" x14ac:dyDescent="0.25">
      <c r="A22" t="s">
        <v>97</v>
      </c>
      <c r="B22" s="46">
        <v>1008681</v>
      </c>
      <c r="C22" s="46">
        <v>1008681</v>
      </c>
    </row>
    <row r="23" spans="1:3" x14ac:dyDescent="0.25">
      <c r="A23" t="s">
        <v>98</v>
      </c>
      <c r="B23" s="46">
        <v>107631</v>
      </c>
      <c r="C23" s="46">
        <v>0</v>
      </c>
    </row>
    <row r="25" spans="1:3" x14ac:dyDescent="0.25">
      <c r="A25" s="1" t="s">
        <v>99</v>
      </c>
    </row>
    <row r="26" spans="1:3" x14ac:dyDescent="0.25">
      <c r="A26" t="s">
        <v>100</v>
      </c>
      <c r="B26" s="50">
        <v>161.6</v>
      </c>
    </row>
    <row r="27" spans="1:3" x14ac:dyDescent="0.25">
      <c r="A27" s="51" t="s">
        <v>101</v>
      </c>
      <c r="B27" s="50">
        <v>161.55000000000001</v>
      </c>
    </row>
  </sheetData>
  <mergeCells count="2">
    <mergeCell ref="A5:A7"/>
    <mergeCell ref="B5:C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I4"/>
    </sheetView>
  </sheetViews>
  <sheetFormatPr defaultRowHeight="15" x14ac:dyDescent="0.25"/>
  <sheetData>
    <row r="1" spans="1:1" x14ac:dyDescent="0.25">
      <c r="A1" s="1" t="s">
        <v>4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J3" sqref="A3:XFD4"/>
    </sheetView>
  </sheetViews>
  <sheetFormatPr defaultRowHeight="15" x14ac:dyDescent="0.25"/>
  <sheetData>
    <row r="1" spans="1:4" x14ac:dyDescent="0.25">
      <c r="A1" s="1" t="s">
        <v>5</v>
      </c>
    </row>
    <row r="6" spans="1:4" ht="15.75" x14ac:dyDescent="0.25">
      <c r="B6" s="55">
        <v>2012</v>
      </c>
      <c r="D6" s="55">
        <v>2013</v>
      </c>
    </row>
    <row r="7" spans="1:4" ht="15.75" x14ac:dyDescent="0.25">
      <c r="A7" s="52" t="s">
        <v>102</v>
      </c>
      <c r="B7" s="53">
        <v>-150000</v>
      </c>
      <c r="D7" s="53">
        <v>36000</v>
      </c>
    </row>
    <row r="8" spans="1:4" ht="15.75" x14ac:dyDescent="0.25">
      <c r="A8" s="52" t="s">
        <v>103</v>
      </c>
      <c r="B8" s="53">
        <v>-75000</v>
      </c>
      <c r="D8" s="53">
        <v>-60000</v>
      </c>
    </row>
    <row r="9" spans="1:4" ht="15.75" x14ac:dyDescent="0.25">
      <c r="A9" s="52" t="s">
        <v>104</v>
      </c>
      <c r="B9" s="53">
        <v>37500</v>
      </c>
      <c r="D9" s="53">
        <v>45000</v>
      </c>
    </row>
    <row r="10" spans="1:4" ht="16.5" thickBot="1" x14ac:dyDescent="0.3">
      <c r="A10" s="52" t="s">
        <v>105</v>
      </c>
      <c r="B10" s="53">
        <v>7500</v>
      </c>
      <c r="D10" s="53">
        <v>31500</v>
      </c>
    </row>
    <row r="11" spans="1:4" ht="16.5" thickBot="1" x14ac:dyDescent="0.3">
      <c r="A11" s="52" t="s">
        <v>106</v>
      </c>
      <c r="B11" s="54">
        <v>-180000</v>
      </c>
      <c r="D11" s="54">
        <v>52500</v>
      </c>
    </row>
    <row r="12" spans="1:4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3" sqref="A3:I4"/>
    </sheetView>
  </sheetViews>
  <sheetFormatPr defaultRowHeight="15" x14ac:dyDescent="0.25"/>
  <sheetData>
    <row r="1" spans="1:9" x14ac:dyDescent="0.25">
      <c r="A1" s="1" t="s">
        <v>6</v>
      </c>
    </row>
    <row r="3" spans="1:9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"/>
  <sheetViews>
    <sheetView workbookViewId="0">
      <selection activeCell="D8" sqref="D8"/>
    </sheetView>
  </sheetViews>
  <sheetFormatPr defaultRowHeight="15" x14ac:dyDescent="0.25"/>
  <cols>
    <col min="1" max="9" width="9.140625" customWidth="1"/>
  </cols>
  <sheetData>
    <row r="1" spans="1:9" x14ac:dyDescent="0.25">
      <c r="A1" s="1" t="s">
        <v>7</v>
      </c>
    </row>
    <row r="3" spans="1:9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</sheetData>
  <mergeCells count="1">
    <mergeCell ref="A3:I4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D8" sqref="D8"/>
    </sheetView>
  </sheetViews>
  <sheetFormatPr defaultRowHeight="15" x14ac:dyDescent="0.25"/>
  <sheetData>
    <row r="1" spans="1:9" x14ac:dyDescent="0.25">
      <c r="A1" s="1" t="s">
        <v>8</v>
      </c>
    </row>
    <row r="3" spans="1:9" ht="1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</row>
    <row r="4" spans="1:9" x14ac:dyDescent="0.25">
      <c r="A4" s="66"/>
      <c r="B4" s="66"/>
      <c r="C4" s="66"/>
      <c r="D4" s="66"/>
      <c r="E4" s="66"/>
      <c r="F4" s="66"/>
      <c r="G4" s="66"/>
      <c r="H4" s="66"/>
      <c r="I4" s="66"/>
    </row>
  </sheetData>
  <mergeCells count="1">
    <mergeCell ref="A3:I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sqref="A1:I4"/>
    </sheetView>
  </sheetViews>
  <sheetFormatPr defaultRowHeight="15" x14ac:dyDescent="0.25"/>
  <sheetData>
    <row r="1" spans="1:9" x14ac:dyDescent="0.25">
      <c r="A1" s="1" t="s">
        <v>9</v>
      </c>
    </row>
    <row r="3" spans="1:9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4" spans="1:9" x14ac:dyDescent="0.25">
      <c r="A4" s="56"/>
      <c r="B4" s="56"/>
      <c r="C4" s="56"/>
      <c r="D4" s="56"/>
      <c r="E4" s="56"/>
      <c r="F4" s="56"/>
      <c r="G4" s="56"/>
      <c r="H4" s="56"/>
      <c r="I4" s="56"/>
    </row>
  </sheetData>
  <mergeCells count="1">
    <mergeCell ref="A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Verkefni 12</vt:lpstr>
      <vt:lpstr>Verkefni 13</vt:lpstr>
      <vt:lpstr>Verkefni 14</vt:lpstr>
      <vt:lpstr>Verkefni 15</vt:lpstr>
      <vt:lpstr>Verkefni 16</vt:lpstr>
      <vt:lpstr>Verkefni 17</vt:lpstr>
      <vt:lpstr>Verkefni 18</vt:lpstr>
      <vt:lpstr>Verkefni 19</vt:lpstr>
      <vt:lpstr>Verkefni 20</vt:lpstr>
      <vt:lpstr>Verkefni 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Notandi</dc:creator>
  <cp:lastModifiedBy>svaldimarsson</cp:lastModifiedBy>
  <cp:lastPrinted>2014-10-03T10:28:42Z</cp:lastPrinted>
  <dcterms:created xsi:type="dcterms:W3CDTF">2012-10-04T20:54:12Z</dcterms:created>
  <dcterms:modified xsi:type="dcterms:W3CDTF">2014-10-03T10:31:19Z</dcterms:modified>
</cp:coreProperties>
</file>